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DAY" sheetId="1" state="visible" r:id="rId1"/>
  </sheets>
  <definedNames>
    <definedName name="_xlnm._FilterDatabase" localSheetId="0" hidden="1">'TODAY'!$A$2:$V$5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+0%;-0%;&quot;--&quot;"/>
    <numFmt numFmtId="165" formatCode="0.0"/>
    <numFmt numFmtId="166" formatCode="+0.00%;-0.00%"/>
    <numFmt numFmtId="167" formatCode="0.000"/>
    <numFmt numFmtId="168" formatCode="0&quot;%&quot;"/>
  </numFmts>
  <fonts count="21">
    <font>
      <name val="Calibri"/>
      <family val="2"/>
      <color theme="1"/>
      <sz val="11"/>
      <scheme val="minor"/>
    </font>
    <font>
      <name val="Inter"/>
      <b val="1"/>
      <color rgb="008B7355"/>
      <sz val="11"/>
    </font>
    <font>
      <name val="Inter"/>
      <b val="1"/>
      <color rgb="008B7355"/>
      <sz val="8"/>
    </font>
    <font>
      <name val="Inter"/>
      <color rgb="001A1A1A"/>
      <sz val="9"/>
    </font>
    <font>
      <name val="Inter"/>
      <color rgb="00737373"/>
      <sz val="9"/>
    </font>
    <font>
      <name val="Inter"/>
      <color rgb="001B7340"/>
      <sz val="9"/>
    </font>
    <font>
      <name val="Inter"/>
      <b val="1"/>
      <color rgb="001A1A1A"/>
      <sz val="10"/>
    </font>
    <font>
      <name val="Inter"/>
      <color rgb="001A1A1A"/>
      <sz val="10"/>
    </font>
    <font>
      <name val="Inter"/>
      <color rgb="00D4D4D4"/>
      <sz val="9"/>
    </font>
    <font>
      <name val="Inter"/>
      <color rgb="00D4D4D4"/>
      <sz val="8"/>
    </font>
    <font>
      <name val="Inter"/>
      <color rgb="008B7355"/>
      <sz val="8"/>
    </font>
    <font>
      <name val="Inter"/>
      <b val="1"/>
      <color rgb="008B7355"/>
      <sz val="9"/>
    </font>
    <font>
      <name val="Inter"/>
      <b val="1"/>
      <color rgb="001A1A1A"/>
      <sz val="9"/>
    </font>
    <font>
      <name val="Inter"/>
      <color rgb="009B2C2C"/>
      <sz val="9"/>
    </font>
    <font>
      <name val="Inter"/>
      <i val="1"/>
      <color rgb="00737373"/>
      <sz val="8"/>
    </font>
    <font>
      <name val="Inter"/>
      <b val="1"/>
      <color rgb="001B7340"/>
      <sz val="9"/>
    </font>
    <font>
      <name val="Inter"/>
      <color rgb="00737373"/>
      <sz val="8"/>
    </font>
    <font>
      <name val="Inter"/>
      <b val="1"/>
      <color rgb="009B2C2C"/>
      <sz val="9"/>
    </font>
    <font>
      <name val="Inter"/>
      <b val="1"/>
      <color rgb="008B7355"/>
      <sz val="10"/>
    </font>
    <font>
      <name val="Inter"/>
      <color rgb="00737373"/>
      <sz val="7"/>
    </font>
    <font>
      <name val="Inter"/>
      <b val="1"/>
      <color rgb="00737373"/>
      <sz val="7"/>
    </font>
  </fonts>
  <fills count="5">
    <fill>
      <patternFill/>
    </fill>
    <fill>
      <patternFill patternType="gray125"/>
    </fill>
    <fill>
      <patternFill patternType="solid">
        <fgColor rgb="00F2F0ED"/>
      </patternFill>
    </fill>
    <fill>
      <patternFill patternType="solid">
        <fgColor rgb="00FAFAF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  <border/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9" fontId="6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9" fontId="4" fillId="3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9" fontId="6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10" fillId="3" borderId="1" applyAlignment="1" pivotButton="0" quotePrefix="0" xfId="0">
      <alignment horizontal="center" vertical="center"/>
    </xf>
    <xf numFmtId="0" fontId="0" fillId="4" borderId="2" pivotButton="0" quotePrefix="0" xfId="0"/>
    <xf numFmtId="0" fontId="11" fillId="2" borderId="1" applyAlignment="1" pivotButton="0" quotePrefix="0" xfId="0">
      <alignment horizontal="left" vertical="center"/>
    </xf>
    <xf numFmtId="9" fontId="12" fillId="2" borderId="1" applyAlignment="1" pivotButton="0" quotePrefix="0" xfId="0">
      <alignment horizontal="center" vertical="center"/>
    </xf>
    <xf numFmtId="1" fontId="12" fillId="2" borderId="1" applyAlignment="1" pivotButton="0" quotePrefix="0" xfId="0">
      <alignment horizontal="center" vertical="center"/>
    </xf>
    <xf numFmtId="165" fontId="12" fillId="2" borderId="1" applyAlignment="1" pivotButton="0" quotePrefix="0" xfId="0">
      <alignment horizontal="center" vertical="center"/>
    </xf>
    <xf numFmtId="9" fontId="3" fillId="2" borderId="1" applyAlignment="1" pivotButton="0" quotePrefix="0" xfId="0">
      <alignment horizontal="center" vertical="center"/>
    </xf>
    <xf numFmtId="1" fontId="3" fillId="2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center" vertical="center"/>
    </xf>
    <xf numFmtId="9" fontId="13" fillId="2" borderId="1" applyAlignment="1" pivotButton="0" quotePrefix="0" xfId="0">
      <alignment horizontal="center" vertical="center"/>
    </xf>
    <xf numFmtId="1" fontId="13" fillId="2" borderId="1" applyAlignment="1" pivotButton="0" quotePrefix="0" xfId="0">
      <alignment horizontal="center" vertical="center"/>
    </xf>
    <xf numFmtId="165" fontId="13" fillId="2" borderId="1" applyAlignment="1" pivotButton="0" quotePrefix="0" xfId="0">
      <alignment horizontal="center" vertical="center"/>
    </xf>
    <xf numFmtId="9" fontId="5" fillId="2" borderId="1" applyAlignment="1" pivotButton="0" quotePrefix="0" xfId="0">
      <alignment horizontal="center" vertical="center"/>
    </xf>
    <xf numFmtId="1" fontId="5" fillId="2" borderId="1" applyAlignment="1" pivotButton="0" quotePrefix="0" xfId="0">
      <alignment horizontal="center" vertical="center"/>
    </xf>
    <xf numFmtId="165" fontId="5" fillId="2" borderId="1" applyAlignment="1" pivotButton="0" quotePrefix="0" xfId="0">
      <alignment horizontal="center" vertical="center"/>
    </xf>
    <xf numFmtId="10" fontId="11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14" fillId="4" borderId="2" applyAlignment="1" pivotButton="0" quotePrefix="0" xfId="0">
      <alignment horizontal="left" vertical="center"/>
    </xf>
    <xf numFmtId="0" fontId="0" fillId="0" borderId="2" pivotButton="0" quotePrefix="0" xfId="0"/>
    <xf numFmtId="165" fontId="6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13" fillId="4" borderId="1" applyAlignment="1" pivotButton="0" quotePrefix="0" xfId="0">
      <alignment horizontal="center" vertical="center"/>
    </xf>
    <xf numFmtId="9" fontId="3" fillId="4" borderId="1" applyAlignment="1" pivotButton="0" quotePrefix="0" xfId="0">
      <alignment horizontal="center" vertical="center"/>
    </xf>
    <xf numFmtId="9" fontId="13" fillId="4" borderId="1" applyAlignment="1" pivotButton="0" quotePrefix="0" xfId="0">
      <alignment horizontal="center" vertical="center"/>
    </xf>
    <xf numFmtId="0" fontId="15" fillId="4" borderId="1" applyAlignment="1" pivotButton="0" quotePrefix="0" xfId="0">
      <alignment horizontal="center" vertical="center"/>
    </xf>
    <xf numFmtId="2" fontId="5" fillId="4" borderId="1" applyAlignment="1" pivotButton="0" quotePrefix="0" xfId="0">
      <alignment horizontal="center" vertical="center"/>
    </xf>
    <xf numFmtId="0" fontId="16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2" fontId="8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2" fontId="15" fillId="4" borderId="1" applyAlignment="1" pivotButton="0" quotePrefix="0" xfId="0">
      <alignment horizontal="center" vertical="center"/>
    </xf>
    <xf numFmtId="166" fontId="17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12" fillId="4" borderId="1" applyAlignment="1" pivotButton="0" quotePrefix="0" xfId="0">
      <alignment horizontal="left" vertical="center"/>
    </xf>
    <xf numFmtId="9" fontId="17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15" fillId="4" borderId="1" applyAlignment="1" pivotButton="0" quotePrefix="0" xfId="0">
      <alignment horizontal="left" vertical="center"/>
    </xf>
    <xf numFmtId="168" fontId="3" fillId="4" borderId="1" applyAlignment="1" pivotButton="0" quotePrefix="0" xfId="0">
      <alignment horizontal="center" vertical="center"/>
    </xf>
    <xf numFmtId="0" fontId="18" fillId="4" borderId="1" applyAlignment="1" pivotButton="0" quotePrefix="0" xfId="0">
      <alignment horizontal="left" vertical="center"/>
    </xf>
    <xf numFmtId="0" fontId="19" fillId="2" borderId="1" applyAlignment="1" pivotButton="0" quotePrefix="0" xfId="0">
      <alignment horizontal="center" vertical="center"/>
    </xf>
    <xf numFmtId="0" fontId="19" fillId="0" borderId="0" pivotButton="0" quotePrefix="0" xfId="0"/>
    <xf numFmtId="0" fontId="20" fillId="0" borderId="0" pivotButton="0" quotePrefix="0" xfId="0"/>
  </cellXfs>
  <cellStyles count="1">
    <cellStyle name="Normal" xfId="0" builtinId="0" hidden="0"/>
  </cellStyles>
  <dxfs count="2">
    <dxf>
      <font>
        <name val="Inter"/>
        <b val="1"/>
        <color rgb="001B7340"/>
        <sz val="9"/>
      </font>
    </dxf>
    <dxf>
      <font>
        <name val="Inter"/>
        <b val="1"/>
        <color rgb="009B2C2C"/>
        <sz val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Completion Rate  %</a:t>
            </a:r>
          </a:p>
        </rich>
      </tx>
    </title>
    <plotArea>
      <lineChart>
        <grouping val="standard"/>
        <ser>
          <idx val="0"/>
          <order val="0"/>
          <tx>
            <strRef>
              <f>'TODAY'!B72</f>
            </strRef>
          </tx>
          <spPr>
            <a:ln w="20000">
              <a:solidFill>
                <a:srgbClr val="1B7340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'TODAY'!$A$73:$A$75</f>
            </numRef>
          </cat>
          <val>
            <numRef>
              <f>'TODAY'!$B$73:$B$75</f>
            </numRef>
          </val>
        </ser>
        <ser>
          <idx val="1"/>
          <order val="1"/>
          <tx>
            <strRef>
              <f>'TODAY'!C72</f>
            </strRef>
          </tx>
          <spPr>
            <a:ln w="28000">
              <a:solidFill>
                <a:srgbClr val="737373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'TODAY'!$A$73:$A$75</f>
            </numRef>
          </cat>
          <val>
            <numRef>
              <f>'TODAY'!$C$73:$C$75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  <max val="100"/>
          <min val="0"/>
        </scaling>
        <delete val="0"/>
        <axPos val="l"/>
        <numFmt formatCode="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Daily Score  /100</a:t>
            </a:r>
          </a:p>
        </rich>
      </tx>
    </title>
    <plotArea>
      <lineChart>
        <grouping val="standard"/>
        <ser>
          <idx val="0"/>
          <order val="0"/>
          <tx>
            <strRef>
              <f>'TODAY'!D72</f>
            </strRef>
          </tx>
          <spPr>
            <a:ln w="20000">
              <a:solidFill>
                <a:srgbClr val="8B7355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'TODAY'!$A$73:$A$75</f>
            </numRef>
          </cat>
          <val>
            <numRef>
              <f>'TODAY'!$D$73:$D$75</f>
            </numRef>
          </val>
        </ser>
        <ser>
          <idx val="1"/>
          <order val="1"/>
          <tx>
            <strRef>
              <f>'TODAY'!E72</f>
            </strRef>
          </tx>
          <spPr>
            <a:ln w="28000">
              <a:solidFill>
                <a:srgbClr val="737373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'TODAY'!$A$73:$A$75</f>
            </numRef>
          </cat>
          <val>
            <numRef>
              <f>'TODAY'!$E$73:$E$75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  <max val="100"/>
          <min val="0"/>
        </scaling>
        <delete val="0"/>
        <axPos val="l"/>
        <numFmt formatCode="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Daily Behaviors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'TODAY'!G72</f>
            </strRef>
          </tx>
          <spPr>
            <a:solidFill>
              <a:srgbClr val="1B7340"/>
            </a:solidFill>
            <a:ln>
              <a:prstDash val="solid"/>
            </a:ln>
          </spPr>
          <cat>
            <numRef>
              <f>'TODAY'!$A$73:$A$75</f>
            </numRef>
          </cat>
          <val>
            <numRef>
              <f>'TODAY'!$G$73:$G$75</f>
            </numRef>
          </val>
        </ser>
        <ser>
          <idx val="1"/>
          <order val="1"/>
          <tx>
            <strRef>
              <f>'TODAY'!H72</f>
            </strRef>
          </tx>
          <spPr>
            <a:solidFill>
              <a:srgbClr val="8B7355"/>
            </a:solidFill>
            <a:ln>
              <a:prstDash val="solid"/>
            </a:ln>
          </spPr>
          <cat>
            <numRef>
              <f>'TODAY'!$A$73:$A$75</f>
            </numRef>
          </cat>
          <val>
            <numRef>
              <f>'TODAY'!$H$73:$H$75</f>
            </numRef>
          </val>
        </ser>
        <ser>
          <idx val="2"/>
          <order val="2"/>
          <tx>
            <strRef>
              <f>'TODAY'!I72</f>
            </strRef>
          </tx>
          <spPr>
            <a:solidFill>
              <a:srgbClr val="3B5998"/>
            </a:solidFill>
            <a:ln>
              <a:prstDash val="solid"/>
            </a:ln>
          </spPr>
          <cat>
            <numRef>
              <f>'TODAY'!$A$73:$A$75</f>
            </numRef>
          </cat>
          <val>
            <numRef>
              <f>'TODAY'!$I$73:$I$75</f>
            </numRef>
          </val>
        </ser>
        <ser>
          <idx val="3"/>
          <order val="3"/>
          <tx>
            <strRef>
              <f>'TODAY'!J72</f>
            </strRef>
          </tx>
          <spPr>
            <a:solidFill>
              <a:srgbClr val="A78BFA"/>
            </a:solidFill>
            <a:ln>
              <a:prstDash val="solid"/>
            </a:ln>
          </spPr>
          <cat>
            <numRef>
              <f>'TODAY'!$A$73:$A$75</f>
            </numRef>
          </cat>
          <val>
            <numRef>
              <f>'TODAY'!$J$73:$J$75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  <max val="4"/>
          <min val="0"/>
        </scaling>
        <axPos val="l"/>
        <numFmt formatCode="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Score Categories  /10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'TODAY'!B167</f>
            </strRef>
          </tx>
          <spPr>
            <a:solidFill>
              <a:srgbClr val="8B7355"/>
            </a:solidFill>
            <a:ln>
              <a:prstDash val="solid"/>
            </a:ln>
          </spPr>
          <cat>
            <numRef>
              <f>'TODAY'!$A$168:$A$177</f>
            </numRef>
          </cat>
          <val>
            <numRef>
              <f>'TODAY'!$B$168:$B$177</f>
            </numRef>
          </val>
        </ser>
        <gapWidth val="150"/>
        <axId val="10"/>
        <axId val="100"/>
      </barChart>
      <catAx>
        <axId val="10"/>
        <scaling>
          <orientation val="minMax"/>
          <max val="10"/>
          <min val="0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76</row>
      <rowOff>0</rowOff>
    </from>
    <ext cx="100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106</row>
      <rowOff>0</rowOff>
    </from>
    <ext cx="1008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136</row>
      <rowOff>0</rowOff>
    </from>
    <ext cx="10080000" cy="432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0</col>
      <colOff>0</colOff>
      <row>178</row>
      <rowOff>0</rowOff>
    </from>
    <ext cx="10080000" cy="432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8B7355"/>
    <outlinePr summaryBelow="1" summaryRight="1"/>
    <pageSetUpPr/>
  </sheetPr>
  <dimension ref="A1:V177"/>
  <sheetViews>
    <sheetView showGridLines="0" workbookViewId="0">
      <pane xSplit="4" ySplit="2" topLeftCell="E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7" customWidth="1" min="3" max="3"/>
    <col width="12" customWidth="1" min="4" max="4"/>
    <col width="6" customWidth="1" min="5" max="5"/>
    <col width="5" customWidth="1" min="6" max="6"/>
    <col width="11" customWidth="1" min="7" max="7"/>
    <col width="9" customWidth="1" min="8" max="8"/>
    <col width="8" customWidth="1" min="9" max="9"/>
    <col width="5" customWidth="1" min="10" max="10"/>
    <col width="7" customWidth="1" min="11" max="11"/>
    <col width="6" customWidth="1" min="12" max="12"/>
    <col width="7" customWidth="1" min="13" max="13"/>
    <col width="8" customWidth="1" min="14" max="14"/>
    <col width="6" customWidth="1" min="15" max="15"/>
    <col width="7" customWidth="1" min="16" max="16"/>
    <col width="5" customWidth="1" min="17" max="17"/>
    <col width="5" customWidth="1" min="18" max="18"/>
    <col width="8" customWidth="1" min="19" max="19"/>
    <col width="8" customWidth="1" min="20" max="20"/>
    <col width="7" customWidth="1" min="21" max="21"/>
    <col width="10" customWidth="1" min="22" max="22"/>
  </cols>
  <sheetData>
    <row r="1">
      <c r="A1" s="1" t="inlineStr">
        <is>
          <t>TODAY   Behavioral Analytics   Oct 11, 2026  02:48 PM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>
      <c r="A2" s="3" t="inlineStr">
        <is>
          <t>Date</t>
        </is>
      </c>
      <c r="B2" s="3" t="inlineStr">
        <is>
          <t>Day</t>
        </is>
      </c>
      <c r="C2" s="3" t="inlineStr">
        <is>
          <t>Reset #</t>
        </is>
      </c>
      <c r="D2" s="3" t="inlineStr">
        <is>
          <t>Phase</t>
        </is>
      </c>
      <c r="E2" s="3" t="inlineStr">
        <is>
          <t>Done</t>
        </is>
      </c>
      <c r="F2" s="3" t="inlineStr">
        <is>
          <t>Cap</t>
        </is>
      </c>
      <c r="G2" s="3" t="inlineStr">
        <is>
          <t>Compl %</t>
        </is>
      </c>
      <c r="H2" s="3" t="inlineStr">
        <is>
          <t>Score</t>
        </is>
      </c>
      <c r="I2" s="3" t="inlineStr">
        <is>
          <t>Habits</t>
        </is>
      </c>
      <c r="J2" s="3" t="inlineStr">
        <is>
          <t>Med</t>
        </is>
      </c>
      <c r="K2" s="3" t="inlineStr">
        <is>
          <t>Pages</t>
        </is>
      </c>
      <c r="L2" s="3" t="inlineStr">
        <is>
          <t>Bible</t>
        </is>
      </c>
      <c r="M2" s="3" t="inlineStr">
        <is>
          <t>Study</t>
        </is>
      </c>
      <c r="N2" s="3" t="inlineStr">
        <is>
          <t>Shower</t>
        </is>
      </c>
      <c r="O2" s="3" t="inlineStr">
        <is>
          <t>Decl</t>
        </is>
      </c>
      <c r="P2" s="3" t="inlineStr">
        <is>
          <t>Ritual</t>
        </is>
      </c>
      <c r="Q2" s="3" t="inlineStr">
        <is>
          <t>CPA</t>
        </is>
      </c>
      <c r="R2" s="3" t="inlineStr">
        <is>
          <t>Gym</t>
        </is>
      </c>
      <c r="S2" s="3" t="inlineStr">
        <is>
          <t>Journal</t>
        </is>
      </c>
      <c r="T2" s="3" t="inlineStr">
        <is>
          <t>7d Avg</t>
        </is>
      </c>
      <c r="U2" s="3" t="inlineStr">
        <is>
          <t>Trend</t>
        </is>
      </c>
      <c r="V2" s="3" t="inlineStr">
        <is>
          <t>Override</t>
        </is>
      </c>
    </row>
    <row r="3">
      <c r="A3" s="4" t="inlineStr">
        <is>
          <t>2026-05-10</t>
        </is>
      </c>
      <c r="B3" s="5" t="inlineStr">
        <is>
          <t>Sun</t>
        </is>
      </c>
      <c r="C3" s="5" t="n">
        <v>56</v>
      </c>
      <c r="D3" s="6" t="inlineStr">
        <is>
          <t>Integration</t>
        </is>
      </c>
      <c r="E3" s="7" t="n">
        <v>1</v>
      </c>
      <c r="F3" s="5" t="n">
        <v>13</v>
      </c>
      <c r="G3" s="8">
        <f>E3/F3</f>
        <v/>
      </c>
      <c r="H3" s="9" t="n">
        <v>0</v>
      </c>
      <c r="I3" s="9" t="n">
        <v>0</v>
      </c>
      <c r="J3" s="10" t="n">
        <v>0</v>
      </c>
      <c r="K3" s="10" t="n">
        <v>0</v>
      </c>
      <c r="L3" s="10" t="n">
        <v>0</v>
      </c>
      <c r="M3" s="10" t="n">
        <v>0</v>
      </c>
      <c r="N3" s="10" t="n">
        <v>0</v>
      </c>
      <c r="O3" s="10" t="n">
        <v>0</v>
      </c>
      <c r="P3" s="10" t="n">
        <v>0</v>
      </c>
      <c r="Q3" s="10" t="n">
        <v>0</v>
      </c>
      <c r="R3" s="10" t="n">
        <v>0</v>
      </c>
      <c r="S3" s="10" t="n">
        <v>0</v>
      </c>
      <c r="T3" s="11">
        <f>AVERAGE(G3:G3)</f>
        <v/>
      </c>
      <c r="U3" s="5" t="inlineStr"/>
      <c r="V3" s="12" t="inlineStr"/>
    </row>
    <row r="4">
      <c r="A4" s="13" t="inlineStr">
        <is>
          <t>2026-05-12</t>
        </is>
      </c>
      <c r="B4" s="14" t="inlineStr">
        <is>
          <t>Tue</t>
        </is>
      </c>
      <c r="C4" s="14" t="n">
        <v>58</v>
      </c>
      <c r="D4" s="15" t="inlineStr">
        <is>
          <t>Integration</t>
        </is>
      </c>
      <c r="E4" s="16" t="n">
        <v>3</v>
      </c>
      <c r="F4" s="14" t="n">
        <v>17</v>
      </c>
      <c r="G4" s="17">
        <f>E4/F4</f>
        <v/>
      </c>
      <c r="H4" s="18" t="n">
        <v>0</v>
      </c>
      <c r="I4" s="18" t="n">
        <v>0</v>
      </c>
      <c r="J4" s="15" t="n">
        <v>1</v>
      </c>
      <c r="K4" s="19" t="n">
        <v>0</v>
      </c>
      <c r="L4" s="19" t="n">
        <v>0</v>
      </c>
      <c r="M4" s="19" t="n">
        <v>0</v>
      </c>
      <c r="N4" s="15" t="n">
        <v>1</v>
      </c>
      <c r="O4" s="15" t="n">
        <v>1</v>
      </c>
      <c r="P4" s="19" t="n">
        <v>0</v>
      </c>
      <c r="Q4" s="19" t="n">
        <v>0</v>
      </c>
      <c r="R4" s="19" t="n">
        <v>0</v>
      </c>
      <c r="S4" s="19" t="n">
        <v>0</v>
      </c>
      <c r="T4" s="20">
        <f>AVERAGE(G3:G4)</f>
        <v/>
      </c>
      <c r="U4" s="21">
        <f>G4-G3</f>
        <v/>
      </c>
      <c r="V4" s="22" t="inlineStr"/>
    </row>
    <row r="5">
      <c r="A5" s="4" t="inlineStr">
        <is>
          <t>2026-06-30</t>
        </is>
      </c>
      <c r="B5" s="5" t="inlineStr">
        <is>
          <t>Tue</t>
        </is>
      </c>
      <c r="C5" s="5" t="n">
        <v>107</v>
      </c>
      <c r="D5" s="6" t="inlineStr">
        <is>
          <t>Integration</t>
        </is>
      </c>
      <c r="E5" s="7" t="n">
        <v>1</v>
      </c>
      <c r="F5" s="5" t="n">
        <v>17</v>
      </c>
      <c r="G5" s="8">
        <f>E5/F5</f>
        <v/>
      </c>
      <c r="H5" s="9" t="n">
        <v>0</v>
      </c>
      <c r="I5" s="9" t="n">
        <v>0</v>
      </c>
      <c r="J5" s="10" t="n">
        <v>0</v>
      </c>
      <c r="K5" s="10" t="n">
        <v>0</v>
      </c>
      <c r="L5" s="10" t="n">
        <v>0</v>
      </c>
      <c r="M5" s="10" t="n">
        <v>0</v>
      </c>
      <c r="N5" s="10" t="n">
        <v>0</v>
      </c>
      <c r="O5" s="10" t="n">
        <v>0</v>
      </c>
      <c r="P5" s="10" t="n">
        <v>0</v>
      </c>
      <c r="Q5" s="10" t="n">
        <v>0</v>
      </c>
      <c r="R5" s="10" t="n">
        <v>0</v>
      </c>
      <c r="S5" s="10" t="n">
        <v>0</v>
      </c>
      <c r="T5" s="11">
        <f>AVERAGE(G3:G5)</f>
        <v/>
      </c>
      <c r="U5" s="23">
        <f>G5-G4</f>
        <v/>
      </c>
      <c r="V5" s="24" t="inlineStr">
        <is>
          <t>EVENT</t>
        </is>
      </c>
    </row>
    <row r="7">
      <c r="A7" s="25" t="n"/>
      <c r="B7" s="25" t="n"/>
      <c r="C7" s="25" t="n"/>
      <c r="D7" s="25" t="n"/>
      <c r="E7" s="25" t="n"/>
      <c r="F7" s="25" t="n"/>
      <c r="G7" s="25" t="n"/>
      <c r="H7" s="25" t="n"/>
      <c r="I7" s="25" t="n"/>
      <c r="J7" s="25" t="n"/>
      <c r="K7" s="25" t="n"/>
      <c r="L7" s="25" t="n"/>
      <c r="M7" s="25" t="n"/>
      <c r="N7" s="25" t="n"/>
      <c r="O7" s="25" t="n"/>
      <c r="P7" s="25" t="n"/>
      <c r="Q7" s="25" t="n"/>
      <c r="R7" s="25" t="n"/>
      <c r="S7" s="25" t="n"/>
      <c r="T7" s="25" t="n"/>
      <c r="U7" s="25" t="n"/>
      <c r="V7" s="25" t="n"/>
    </row>
    <row r="8">
      <c r="A8" s="26" t="inlineStr">
        <is>
          <t xml:space="preserve">   Summary Statistics</t>
        </is>
      </c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</row>
    <row r="9">
      <c r="A9" s="3" t="inlineStr">
        <is>
          <t>Metric</t>
        </is>
      </c>
      <c r="B9" s="3" t="inlineStr">
        <is>
          <t>Compl %</t>
        </is>
      </c>
      <c r="C9" s="3" t="inlineStr">
        <is>
          <t>Score</t>
        </is>
      </c>
      <c r="D9" s="3" t="inlineStr">
        <is>
          <t>Habits</t>
        </is>
      </c>
      <c r="E9" s="3" t="inlineStr">
        <is>
          <t>Med</t>
        </is>
      </c>
      <c r="F9" s="3" t="inlineStr">
        <is>
          <t>Pages</t>
        </is>
      </c>
      <c r="G9" s="3" t="inlineStr">
        <is>
          <t>Bible</t>
        </is>
      </c>
      <c r="H9" s="3" t="inlineStr">
        <is>
          <t>Study</t>
        </is>
      </c>
      <c r="I9" s="3" t="inlineStr">
        <is>
          <t>Shower</t>
        </is>
      </c>
      <c r="J9" s="3" t="inlineStr">
        <is>
          <t>Decl</t>
        </is>
      </c>
      <c r="K9" s="3" t="inlineStr">
        <is>
          <t>Ritual</t>
        </is>
      </c>
      <c r="L9" s="3" t="inlineStr">
        <is>
          <t>CPA</t>
        </is>
      </c>
      <c r="M9" s="3" t="inlineStr">
        <is>
          <t>Gym</t>
        </is>
      </c>
      <c r="N9" s="3" t="inlineStr">
        <is>
          <t>Journal</t>
        </is>
      </c>
      <c r="O9" s="3" t="inlineStr"/>
      <c r="P9" s="3" t="inlineStr"/>
      <c r="Q9" s="3" t="inlineStr"/>
      <c r="R9" s="3" t="inlineStr"/>
      <c r="S9" s="3" t="inlineStr"/>
      <c r="T9" s="3" t="inlineStr"/>
      <c r="U9" s="3" t="inlineStr"/>
      <c r="V9" s="3" t="inlineStr"/>
    </row>
    <row r="10">
      <c r="A10" s="26" t="inlineStr">
        <is>
          <t>AVERAGE</t>
        </is>
      </c>
      <c r="B10" s="27">
        <f>AVERAGE(G3:G5)</f>
        <v/>
      </c>
      <c r="C10" s="28">
        <f>AVERAGE(H3:H5)</f>
        <v/>
      </c>
      <c r="D10" s="29">
        <f>AVERAGE(I3:I5)</f>
        <v/>
      </c>
      <c r="E10" s="27">
        <f>AVERAGE(J3:J5)</f>
        <v/>
      </c>
      <c r="F10" s="27">
        <f>AVERAGE(K3:K5)</f>
        <v/>
      </c>
      <c r="G10" s="27">
        <f>AVERAGE(L3:L5)</f>
        <v/>
      </c>
      <c r="H10" s="27">
        <f>AVERAGE(M3:M5)</f>
        <v/>
      </c>
      <c r="I10" s="27">
        <f>AVERAGE(N3:N5)</f>
        <v/>
      </c>
      <c r="J10" s="27">
        <f>AVERAGE(O3:O5)</f>
        <v/>
      </c>
      <c r="K10" s="27">
        <f>AVERAGE(P3:P5)</f>
        <v/>
      </c>
      <c r="L10" s="27">
        <f>AVERAGE(Q3:Q5)</f>
        <v/>
      </c>
      <c r="M10" s="27">
        <f>AVERAGE(R3:R5)</f>
        <v/>
      </c>
      <c r="N10" s="27">
        <f>AVERAGE(S3:S5)</f>
        <v/>
      </c>
      <c r="O10" s="2" t="n"/>
      <c r="P10" s="2" t="n"/>
      <c r="Q10" s="2" t="n"/>
      <c r="R10" s="2" t="n"/>
      <c r="S10" s="2" t="n"/>
      <c r="T10" s="2" t="n"/>
      <c r="U10" s="2" t="n"/>
      <c r="V10" s="2" t="n"/>
    </row>
    <row r="11">
      <c r="A11" s="26" t="inlineStr">
        <is>
          <t>STDEV</t>
        </is>
      </c>
      <c r="B11" s="30">
        <f>STDEV(G3:G5)</f>
        <v/>
      </c>
      <c r="C11" s="31">
        <f>STDEV(H3:H5)</f>
        <v/>
      </c>
      <c r="D11" s="32">
        <f>STDEV(I3:I5)</f>
        <v/>
      </c>
      <c r="E11" s="30">
        <f>STDEV(J3:J5)</f>
        <v/>
      </c>
      <c r="F11" s="30">
        <f>STDEV(K3:K5)</f>
        <v/>
      </c>
      <c r="G11" s="30">
        <f>STDEV(L3:L5)</f>
        <v/>
      </c>
      <c r="H11" s="30">
        <f>STDEV(M3:M5)</f>
        <v/>
      </c>
      <c r="I11" s="30">
        <f>STDEV(N3:N5)</f>
        <v/>
      </c>
      <c r="J11" s="30">
        <f>STDEV(O3:O5)</f>
        <v/>
      </c>
      <c r="K11" s="30">
        <f>STDEV(P3:P5)</f>
        <v/>
      </c>
      <c r="L11" s="30">
        <f>STDEV(Q3:Q5)</f>
        <v/>
      </c>
      <c r="M11" s="30">
        <f>STDEV(R3:R5)</f>
        <v/>
      </c>
      <c r="N11" s="30">
        <f>STDEV(S3:S5)</f>
        <v/>
      </c>
      <c r="O11" s="2" t="n"/>
      <c r="P11" s="2" t="n"/>
      <c r="Q11" s="2" t="n"/>
      <c r="R11" s="2" t="n"/>
      <c r="S11" s="2" t="n"/>
      <c r="T11" s="2" t="n"/>
      <c r="U11" s="2" t="n"/>
      <c r="V11" s="2" t="n"/>
    </row>
    <row r="12">
      <c r="A12" s="26" t="inlineStr">
        <is>
          <t>MIN</t>
        </is>
      </c>
      <c r="B12" s="33">
        <f>MIN(G3:G5)</f>
        <v/>
      </c>
      <c r="C12" s="34">
        <f>MIN(H3:H5)</f>
        <v/>
      </c>
      <c r="D12" s="35">
        <f>MIN(I3:I5)</f>
        <v/>
      </c>
      <c r="E12" s="33">
        <f>MIN(J3:J5)</f>
        <v/>
      </c>
      <c r="F12" s="33">
        <f>MIN(K3:K5)</f>
        <v/>
      </c>
      <c r="G12" s="33">
        <f>MIN(L3:L5)</f>
        <v/>
      </c>
      <c r="H12" s="33">
        <f>MIN(M3:M5)</f>
        <v/>
      </c>
      <c r="I12" s="33">
        <f>MIN(N3:N5)</f>
        <v/>
      </c>
      <c r="J12" s="33">
        <f>MIN(O3:O5)</f>
        <v/>
      </c>
      <c r="K12" s="33">
        <f>MIN(P3:P5)</f>
        <v/>
      </c>
      <c r="L12" s="33">
        <f>MIN(Q3:Q5)</f>
        <v/>
      </c>
      <c r="M12" s="33">
        <f>MIN(R3:R5)</f>
        <v/>
      </c>
      <c r="N12" s="33">
        <f>MIN(S3:S5)</f>
        <v/>
      </c>
      <c r="O12" s="2" t="n"/>
      <c r="P12" s="2" t="n"/>
      <c r="Q12" s="2" t="n"/>
      <c r="R12" s="2" t="n"/>
      <c r="S12" s="2" t="n"/>
      <c r="T12" s="2" t="n"/>
      <c r="U12" s="2" t="n"/>
      <c r="V12" s="2" t="n"/>
    </row>
    <row r="13">
      <c r="A13" s="26" t="inlineStr">
        <is>
          <t>MAX</t>
        </is>
      </c>
      <c r="B13" s="36">
        <f>MAX(G3:G5)</f>
        <v/>
      </c>
      <c r="C13" s="37">
        <f>MAX(H3:H5)</f>
        <v/>
      </c>
      <c r="D13" s="38">
        <f>MAX(I3:I5)</f>
        <v/>
      </c>
      <c r="E13" s="36">
        <f>MAX(J3:J5)</f>
        <v/>
      </c>
      <c r="F13" s="36">
        <f>MAX(K3:K5)</f>
        <v/>
      </c>
      <c r="G13" s="36">
        <f>MAX(L3:L5)</f>
        <v/>
      </c>
      <c r="H13" s="36">
        <f>MAX(M3:M5)</f>
        <v/>
      </c>
      <c r="I13" s="36">
        <f>MAX(N3:N5)</f>
        <v/>
      </c>
      <c r="J13" s="36">
        <f>MAX(O3:O5)</f>
        <v/>
      </c>
      <c r="K13" s="36">
        <f>MAX(P3:P5)</f>
        <v/>
      </c>
      <c r="L13" s="36">
        <f>MAX(Q3:Q5)</f>
        <v/>
      </c>
      <c r="M13" s="36">
        <f>MAX(R3:R5)</f>
        <v/>
      </c>
      <c r="N13" s="36">
        <f>MAX(S3:S5)</f>
        <v/>
      </c>
      <c r="O13" s="2" t="n"/>
      <c r="P13" s="2" t="n"/>
      <c r="Q13" s="2" t="n"/>
      <c r="R13" s="2" t="n"/>
      <c r="S13" s="2" t="n"/>
      <c r="T13" s="2" t="n"/>
      <c r="U13" s="2" t="n"/>
      <c r="V13" s="2" t="n"/>
    </row>
    <row r="14">
      <c r="A14" s="26" t="inlineStr">
        <is>
          <t>MEDIAN</t>
        </is>
      </c>
      <c r="B14" s="30">
        <f>MEDIAN(G3:G5)</f>
        <v/>
      </c>
      <c r="C14" s="31">
        <f>MEDIAN(H3:H5)</f>
        <v/>
      </c>
      <c r="D14" s="32">
        <f>MEDIAN(I3:I5)</f>
        <v/>
      </c>
      <c r="E14" s="30">
        <f>MEDIAN(J3:J5)</f>
        <v/>
      </c>
      <c r="F14" s="30">
        <f>MEDIAN(K3:K5)</f>
        <v/>
      </c>
      <c r="G14" s="30">
        <f>MEDIAN(L3:L5)</f>
        <v/>
      </c>
      <c r="H14" s="30">
        <f>MEDIAN(M3:M5)</f>
        <v/>
      </c>
      <c r="I14" s="30">
        <f>MEDIAN(N3:N5)</f>
        <v/>
      </c>
      <c r="J14" s="30">
        <f>MEDIAN(O3:O5)</f>
        <v/>
      </c>
      <c r="K14" s="30">
        <f>MEDIAN(P3:P5)</f>
        <v/>
      </c>
      <c r="L14" s="30">
        <f>MEDIAN(Q3:Q5)</f>
        <v/>
      </c>
      <c r="M14" s="30">
        <f>MEDIAN(R3:R5)</f>
        <v/>
      </c>
      <c r="N14" s="30">
        <f>MEDIAN(S3:S5)</f>
        <v/>
      </c>
      <c r="O14" s="2" t="n"/>
      <c r="P14" s="2" t="n"/>
      <c r="Q14" s="2" t="n"/>
      <c r="R14" s="2" t="n"/>
      <c r="S14" s="2" t="n"/>
      <c r="T14" s="2" t="n"/>
      <c r="U14" s="2" t="n"/>
      <c r="V14" s="2" t="n"/>
    </row>
    <row r="15">
      <c r="A15" s="26" t="inlineStr">
        <is>
          <t>SLOPE</t>
        </is>
      </c>
      <c r="B15" s="39">
        <f>SLOPE(G3:G5,ROW(G3:G5))</f>
        <v/>
      </c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</row>
    <row r="16">
      <c r="A16" s="40" t="inlineStr">
        <is>
          <t>COUNT</t>
        </is>
      </c>
      <c r="B16" s="41">
        <f>COUNT(G3:G5)</f>
        <v/>
      </c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</row>
    <row r="17">
      <c r="A17" s="42" t="inlineStr">
        <is>
          <t xml:space="preserve">   Slope &gt; 0 = improving over time. CV = STDEV/AVERAGE (lower = more consistent).</t>
        </is>
      </c>
      <c r="B17" s="43" t="n"/>
      <c r="C17" s="43" t="n"/>
      <c r="D17" s="43" t="n"/>
      <c r="E17" s="43" t="n"/>
      <c r="F17" s="43" t="n"/>
      <c r="G17" s="43" t="n"/>
      <c r="H17" s="43" t="n"/>
      <c r="I17" s="43" t="n"/>
      <c r="J17" s="43" t="n"/>
      <c r="K17" s="43" t="n"/>
      <c r="L17" s="43" t="n"/>
      <c r="M17" s="43" t="n"/>
      <c r="N17" s="43" t="n"/>
      <c r="O17" s="43" t="n"/>
      <c r="P17" s="43" t="n"/>
      <c r="Q17" s="43" t="n"/>
      <c r="R17" s="43" t="n"/>
      <c r="S17" s="43" t="n"/>
      <c r="T17" s="43" t="n"/>
      <c r="U17" s="43" t="n"/>
      <c r="V17" s="43" t="n"/>
    </row>
    <row r="19">
      <c r="A19" s="26" t="inlineStr">
        <is>
          <t xml:space="preserve">   Score Categories  /10</t>
        </is>
      </c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</row>
    <row r="20">
      <c r="A20" s="3" t="inlineStr">
        <is>
          <t>Category</t>
        </is>
      </c>
      <c r="B20" s="3" t="inlineStr">
        <is>
          <t>Mean</t>
        </is>
      </c>
      <c r="C20" s="3" t="inlineStr">
        <is>
          <t>SD</t>
        </is>
      </c>
      <c r="D20" s="3" t="inlineStr">
        <is>
          <t>Min</t>
        </is>
      </c>
      <c r="E20" s="3" t="inlineStr">
        <is>
          <t>Max</t>
        </is>
      </c>
      <c r="F20" s="3" t="inlineStr"/>
      <c r="G20" s="3" t="inlineStr"/>
      <c r="H20" s="3" t="inlineStr"/>
      <c r="I20" s="3" t="inlineStr"/>
      <c r="J20" s="3" t="inlineStr"/>
      <c r="K20" s="3" t="inlineStr"/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</row>
    <row r="21">
      <c r="A21" s="13" t="inlineStr">
        <is>
          <t>Morning Ritual</t>
        </is>
      </c>
      <c r="B21" s="44" t="n">
        <v>0</v>
      </c>
      <c r="C21" s="45" t="n">
        <v>0</v>
      </c>
      <c r="D21" s="46" t="n">
        <v>0</v>
      </c>
      <c r="E21" s="15" t="n">
        <v>0</v>
      </c>
      <c r="F21" s="14" t="inlineStr">
        <is>
          <t>flat</t>
        </is>
      </c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</row>
    <row r="22">
      <c r="A22" s="13" t="inlineStr">
        <is>
          <t>CPA Study</t>
        </is>
      </c>
      <c r="B22" s="44" t="n">
        <v>0</v>
      </c>
      <c r="C22" s="45" t="n">
        <v>0</v>
      </c>
      <c r="D22" s="46" t="n">
        <v>0</v>
      </c>
      <c r="E22" s="15" t="n">
        <v>0</v>
      </c>
      <c r="F22" s="14" t="inlineStr">
        <is>
          <t>flat</t>
        </is>
      </c>
      <c r="G22" s="25" t="n"/>
      <c r="H22" s="25" t="n"/>
      <c r="I22" s="25" t="n"/>
      <c r="J22" s="25" t="n"/>
      <c r="K22" s="25" t="n"/>
      <c r="L22" s="25" t="n"/>
      <c r="M22" s="25" t="n"/>
      <c r="N22" s="25" t="n"/>
      <c r="O22" s="25" t="n"/>
      <c r="P22" s="25" t="n"/>
      <c r="Q22" s="25" t="n"/>
      <c r="R22" s="25" t="n"/>
      <c r="S22" s="25" t="n"/>
      <c r="T22" s="25" t="n"/>
      <c r="U22" s="25" t="n"/>
      <c r="V22" s="25" t="n"/>
    </row>
    <row r="23">
      <c r="A23" s="13" t="inlineStr">
        <is>
          <t>Work Boundaries</t>
        </is>
      </c>
      <c r="B23" s="44" t="n">
        <v>0</v>
      </c>
      <c r="C23" s="45" t="n">
        <v>0</v>
      </c>
      <c r="D23" s="46" t="n">
        <v>0</v>
      </c>
      <c r="E23" s="15" t="n">
        <v>0</v>
      </c>
      <c r="F23" s="14" t="inlineStr">
        <is>
          <t>flat</t>
        </is>
      </c>
      <c r="G23" s="25" t="n"/>
      <c r="H23" s="25" t="n"/>
      <c r="I23" s="25" t="n"/>
      <c r="J23" s="25" t="n"/>
      <c r="K23" s="25" t="n"/>
      <c r="L23" s="25" t="n"/>
      <c r="M23" s="25" t="n"/>
      <c r="N23" s="25" t="n"/>
      <c r="O23" s="25" t="n"/>
      <c r="P23" s="25" t="n"/>
      <c r="Q23" s="25" t="n"/>
      <c r="R23" s="25" t="n"/>
      <c r="S23" s="25" t="n"/>
      <c r="T23" s="25" t="n"/>
      <c r="U23" s="25" t="n"/>
      <c r="V23" s="25" t="n"/>
    </row>
    <row r="24">
      <c r="A24" s="13" t="inlineStr">
        <is>
          <t>Billable Hours</t>
        </is>
      </c>
      <c r="B24" s="44" t="n">
        <v>0</v>
      </c>
      <c r="C24" s="45" t="n">
        <v>0</v>
      </c>
      <c r="D24" s="46" t="n">
        <v>0</v>
      </c>
      <c r="E24" s="15" t="n">
        <v>0</v>
      </c>
      <c r="F24" s="14" t="inlineStr">
        <is>
          <t>flat</t>
        </is>
      </c>
      <c r="G24" s="25" t="n"/>
      <c r="H24" s="25" t="n"/>
      <c r="I24" s="25" t="n"/>
      <c r="J24" s="25" t="n"/>
      <c r="K24" s="25" t="n"/>
      <c r="L24" s="25" t="n"/>
      <c r="M24" s="25" t="n"/>
      <c r="N24" s="25" t="n"/>
      <c r="O24" s="25" t="n"/>
      <c r="P24" s="25" t="n"/>
      <c r="Q24" s="25" t="n"/>
      <c r="R24" s="25" t="n"/>
      <c r="S24" s="25" t="n"/>
      <c r="T24" s="25" t="n"/>
      <c r="U24" s="25" t="n"/>
      <c r="V24" s="25" t="n"/>
    </row>
    <row r="25">
      <c r="A25" s="13" t="inlineStr">
        <is>
          <t>Gym / Mobility</t>
        </is>
      </c>
      <c r="B25" s="44" t="n">
        <v>0</v>
      </c>
      <c r="C25" s="45" t="n">
        <v>0</v>
      </c>
      <c r="D25" s="46" t="n">
        <v>0</v>
      </c>
      <c r="E25" s="15" t="n">
        <v>0</v>
      </c>
      <c r="F25" s="14" t="inlineStr">
        <is>
          <t>flat</t>
        </is>
      </c>
      <c r="G25" s="25" t="n"/>
      <c r="H25" s="25" t="n"/>
      <c r="I25" s="25" t="n"/>
      <c r="J25" s="25" t="n"/>
      <c r="K25" s="25" t="n"/>
      <c r="L25" s="25" t="n"/>
      <c r="M25" s="25" t="n"/>
      <c r="N25" s="25" t="n"/>
      <c r="O25" s="25" t="n"/>
      <c r="P25" s="25" t="n"/>
      <c r="Q25" s="25" t="n"/>
      <c r="R25" s="25" t="n"/>
      <c r="S25" s="25" t="n"/>
      <c r="T25" s="25" t="n"/>
      <c r="U25" s="25" t="n"/>
      <c r="V25" s="25" t="n"/>
    </row>
    <row r="26">
      <c r="A26" s="13" t="inlineStr">
        <is>
          <t>Evening Protocol</t>
        </is>
      </c>
      <c r="B26" s="44" t="n">
        <v>0</v>
      </c>
      <c r="C26" s="45" t="n">
        <v>0</v>
      </c>
      <c r="D26" s="46" t="n">
        <v>0</v>
      </c>
      <c r="E26" s="15" t="n">
        <v>0</v>
      </c>
      <c r="F26" s="14" t="inlineStr">
        <is>
          <t>flat</t>
        </is>
      </c>
      <c r="G26" s="25" t="n"/>
      <c r="H26" s="25" t="n"/>
      <c r="I26" s="25" t="n"/>
      <c r="J26" s="25" t="n"/>
      <c r="K26" s="25" t="n"/>
      <c r="L26" s="25" t="n"/>
      <c r="M26" s="25" t="n"/>
      <c r="N26" s="25" t="n"/>
      <c r="O26" s="25" t="n"/>
      <c r="P26" s="25" t="n"/>
      <c r="Q26" s="25" t="n"/>
      <c r="R26" s="25" t="n"/>
      <c r="S26" s="25" t="n"/>
      <c r="T26" s="25" t="n"/>
      <c r="U26" s="25" t="n"/>
      <c r="V26" s="25" t="n"/>
    </row>
    <row r="27">
      <c r="A27" s="13" t="inlineStr">
        <is>
          <t>Emotional Regulation</t>
        </is>
      </c>
      <c r="B27" s="44" t="n">
        <v>0</v>
      </c>
      <c r="C27" s="45" t="n">
        <v>0</v>
      </c>
      <c r="D27" s="46" t="n">
        <v>0</v>
      </c>
      <c r="E27" s="15" t="n">
        <v>0</v>
      </c>
      <c r="F27" s="14" t="inlineStr">
        <is>
          <t>flat</t>
        </is>
      </c>
      <c r="G27" s="25" t="n"/>
      <c r="H27" s="25" t="n"/>
      <c r="I27" s="25" t="n"/>
      <c r="J27" s="25" t="n"/>
      <c r="K27" s="25" t="n"/>
      <c r="L27" s="25" t="n"/>
      <c r="M27" s="25" t="n"/>
      <c r="N27" s="25" t="n"/>
      <c r="O27" s="25" t="n"/>
      <c r="P27" s="25" t="n"/>
      <c r="Q27" s="25" t="n"/>
      <c r="R27" s="25" t="n"/>
      <c r="S27" s="25" t="n"/>
      <c r="T27" s="25" t="n"/>
      <c r="U27" s="25" t="n"/>
      <c r="V27" s="25" t="n"/>
    </row>
    <row r="28">
      <c r="A28" s="13" t="inlineStr">
        <is>
          <t>Shutdown Ritual</t>
        </is>
      </c>
      <c r="B28" s="44" t="n">
        <v>0</v>
      </c>
      <c r="C28" s="45" t="n">
        <v>0</v>
      </c>
      <c r="D28" s="46" t="n">
        <v>0</v>
      </c>
      <c r="E28" s="15" t="n">
        <v>0</v>
      </c>
      <c r="F28" s="14" t="inlineStr">
        <is>
          <t>flat</t>
        </is>
      </c>
      <c r="G28" s="25" t="n"/>
      <c r="H28" s="25" t="n"/>
      <c r="I28" s="25" t="n"/>
      <c r="J28" s="25" t="n"/>
      <c r="K28" s="25" t="n"/>
      <c r="L28" s="25" t="n"/>
      <c r="M28" s="25" t="n"/>
      <c r="N28" s="25" t="n"/>
      <c r="O28" s="25" t="n"/>
      <c r="P28" s="25" t="n"/>
      <c r="Q28" s="25" t="n"/>
      <c r="R28" s="25" t="n"/>
      <c r="S28" s="25" t="n"/>
      <c r="T28" s="25" t="n"/>
      <c r="U28" s="25" t="n"/>
      <c r="V28" s="25" t="n"/>
    </row>
    <row r="29">
      <c r="A29" s="13" t="inlineStr">
        <is>
          <t>Observer Position</t>
        </is>
      </c>
      <c r="B29" s="44" t="n">
        <v>0</v>
      </c>
      <c r="C29" s="45" t="n">
        <v>0</v>
      </c>
      <c r="D29" s="46" t="n">
        <v>0</v>
      </c>
      <c r="E29" s="15" t="n">
        <v>0</v>
      </c>
      <c r="F29" s="14" t="inlineStr">
        <is>
          <t>flat</t>
        </is>
      </c>
      <c r="G29" s="25" t="n"/>
      <c r="H29" s="25" t="n"/>
      <c r="I29" s="25" t="n"/>
      <c r="J29" s="25" t="n"/>
      <c r="K29" s="25" t="n"/>
      <c r="L29" s="25" t="n"/>
      <c r="M29" s="25" t="n"/>
      <c r="N29" s="25" t="n"/>
      <c r="O29" s="25" t="n"/>
      <c r="P29" s="25" t="n"/>
      <c r="Q29" s="25" t="n"/>
      <c r="R29" s="25" t="n"/>
      <c r="S29" s="25" t="n"/>
      <c r="T29" s="25" t="n"/>
      <c r="U29" s="25" t="n"/>
      <c r="V29" s="25" t="n"/>
    </row>
    <row r="30">
      <c r="A30" s="13" t="inlineStr">
        <is>
          <t>Sleep</t>
        </is>
      </c>
      <c r="B30" s="44" t="n">
        <v>0</v>
      </c>
      <c r="C30" s="45" t="n">
        <v>0</v>
      </c>
      <c r="D30" s="46" t="n">
        <v>0</v>
      </c>
      <c r="E30" s="15" t="n">
        <v>0</v>
      </c>
      <c r="F30" s="14" t="inlineStr">
        <is>
          <t>flat</t>
        </is>
      </c>
      <c r="G30" s="25" t="n"/>
      <c r="H30" s="25" t="n"/>
      <c r="I30" s="25" t="n"/>
      <c r="J30" s="25" t="n"/>
      <c r="K30" s="25" t="n"/>
      <c r="L30" s="25" t="n"/>
      <c r="M30" s="25" t="n"/>
      <c r="N30" s="25" t="n"/>
      <c r="O30" s="25" t="n"/>
      <c r="P30" s="25" t="n"/>
      <c r="Q30" s="25" t="n"/>
      <c r="R30" s="25" t="n"/>
      <c r="S30" s="25" t="n"/>
      <c r="T30" s="25" t="n"/>
      <c r="U30" s="25" t="n"/>
      <c r="V30" s="25" t="n"/>
    </row>
    <row r="32">
      <c r="A32" s="26" t="inlineStr">
        <is>
          <t xml:space="preserve">   Habit Impact  (completion with vs without each behavior)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</row>
    <row r="33">
      <c r="A33" s="3" t="inlineStr">
        <is>
          <t>Behavior</t>
        </is>
      </c>
      <c r="B33" s="3" t="inlineStr">
        <is>
          <t>n(yes)</t>
        </is>
      </c>
      <c r="C33" s="3" t="inlineStr">
        <is>
          <t>Mean(yes)</t>
        </is>
      </c>
      <c r="D33" s="3" t="inlineStr">
        <is>
          <t>n(no)</t>
        </is>
      </c>
      <c r="E33" s="3" t="inlineStr">
        <is>
          <t>Mean(no)</t>
        </is>
      </c>
      <c r="F33" s="3" t="inlineStr">
        <is>
          <t>Effect pp</t>
        </is>
      </c>
      <c r="G33" s="3" t="inlineStr">
        <is>
          <t>Cohen's d</t>
        </is>
      </c>
      <c r="H33" s="3" t="inlineStr">
        <is>
          <t>Size</t>
        </is>
      </c>
      <c r="I33" s="3" t="inlineStr"/>
      <c r="J33" s="3" t="inlineStr"/>
      <c r="K33" s="3" t="inlineStr"/>
      <c r="L33" s="3" t="inlineStr"/>
      <c r="M33" s="3" t="inlineStr"/>
      <c r="N33" s="3" t="inlineStr"/>
      <c r="O33" s="3" t="inlineStr"/>
      <c r="P33" s="3" t="inlineStr"/>
      <c r="Q33" s="3" t="inlineStr"/>
      <c r="R33" s="3" t="inlineStr"/>
      <c r="S33" s="3" t="inlineStr"/>
      <c r="T33" s="3" t="inlineStr"/>
      <c r="U33" s="3" t="inlineStr"/>
      <c r="V33" s="3" t="inlineStr"/>
    </row>
    <row r="34">
      <c r="A34" s="13" t="inlineStr">
        <is>
          <t>Meditation</t>
        </is>
      </c>
      <c r="B34" s="16" t="n">
        <v>1</v>
      </c>
      <c r="C34" s="47" t="n">
        <v>0.18</v>
      </c>
      <c r="D34" s="16" t="n">
        <v>2</v>
      </c>
      <c r="E34" s="48" t="n">
        <v>0.07000000000000001</v>
      </c>
      <c r="F34" s="49" t="n">
        <v>11</v>
      </c>
      <c r="G34" s="50" t="n">
        <v>7.78</v>
      </c>
      <c r="H34" s="51" t="inlineStr">
        <is>
          <t>Large</t>
        </is>
      </c>
      <c r="I34" s="25" t="n"/>
      <c r="J34" s="25" t="n"/>
      <c r="K34" s="25" t="n"/>
      <c r="L34" s="25" t="n"/>
      <c r="M34" s="25" t="n"/>
      <c r="N34" s="25" t="n"/>
      <c r="O34" s="25" t="n"/>
      <c r="P34" s="25" t="n"/>
      <c r="Q34" s="25" t="n"/>
      <c r="R34" s="25" t="n"/>
      <c r="S34" s="25" t="n"/>
      <c r="T34" s="25" t="n"/>
      <c r="U34" s="25" t="n"/>
      <c r="V34" s="25" t="n"/>
    </row>
    <row r="35">
      <c r="A35" s="13" t="inlineStr">
        <is>
          <t>Shower</t>
        </is>
      </c>
      <c r="B35" s="16" t="n">
        <v>1</v>
      </c>
      <c r="C35" s="47" t="n">
        <v>0.18</v>
      </c>
      <c r="D35" s="16" t="n">
        <v>2</v>
      </c>
      <c r="E35" s="48" t="n">
        <v>0.07000000000000001</v>
      </c>
      <c r="F35" s="49" t="n">
        <v>11</v>
      </c>
      <c r="G35" s="50" t="n">
        <v>7.78</v>
      </c>
      <c r="H35" s="51" t="inlineStr">
        <is>
          <t>Large</t>
        </is>
      </c>
      <c r="I35" s="25" t="n"/>
      <c r="J35" s="25" t="n"/>
      <c r="K35" s="25" t="n"/>
      <c r="L35" s="25" t="n"/>
      <c r="M35" s="25" t="n"/>
      <c r="N35" s="25" t="n"/>
      <c r="O35" s="25" t="n"/>
      <c r="P35" s="25" t="n"/>
      <c r="Q35" s="25" t="n"/>
      <c r="R35" s="25" t="n"/>
      <c r="S35" s="25" t="n"/>
      <c r="T35" s="25" t="n"/>
      <c r="U35" s="25" t="n"/>
      <c r="V35" s="25" t="n"/>
    </row>
    <row r="36">
      <c r="A36" s="13" t="inlineStr">
        <is>
          <t>Declarations</t>
        </is>
      </c>
      <c r="B36" s="16" t="n">
        <v>1</v>
      </c>
      <c r="C36" s="47" t="n">
        <v>0.18</v>
      </c>
      <c r="D36" s="16" t="n">
        <v>2</v>
      </c>
      <c r="E36" s="48" t="n">
        <v>0.07000000000000001</v>
      </c>
      <c r="F36" s="49" t="n">
        <v>11</v>
      </c>
      <c r="G36" s="50" t="n">
        <v>7.78</v>
      </c>
      <c r="H36" s="51" t="inlineStr">
        <is>
          <t>Large</t>
        </is>
      </c>
      <c r="I36" s="25" t="n"/>
      <c r="J36" s="25" t="n"/>
      <c r="K36" s="25" t="n"/>
      <c r="L36" s="25" t="n"/>
      <c r="M36" s="25" t="n"/>
      <c r="N36" s="25" t="n"/>
      <c r="O36" s="25" t="n"/>
      <c r="P36" s="25" t="n"/>
      <c r="Q36" s="25" t="n"/>
      <c r="R36" s="25" t="n"/>
      <c r="S36" s="25" t="n"/>
      <c r="T36" s="25" t="n"/>
      <c r="U36" s="25" t="n"/>
      <c r="V36" s="25" t="n"/>
    </row>
    <row r="37">
      <c r="A37" s="42" t="inlineStr">
        <is>
          <t xml:space="preserve">   Cohen's d: 0.2 small, 0.5 medium, 0.8 large. Effect = pp difference in completion.</t>
        </is>
      </c>
      <c r="B37" s="43" t="n"/>
      <c r="C37" s="43" t="n"/>
      <c r="D37" s="43" t="n"/>
      <c r="E37" s="43" t="n"/>
      <c r="F37" s="43" t="n"/>
      <c r="G37" s="43" t="n"/>
      <c r="H37" s="43" t="n"/>
      <c r="I37" s="43" t="n"/>
      <c r="J37" s="43" t="n"/>
      <c r="K37" s="43" t="n"/>
      <c r="L37" s="43" t="n"/>
      <c r="M37" s="43" t="n"/>
      <c r="N37" s="43" t="n"/>
      <c r="O37" s="43" t="n"/>
      <c r="P37" s="43" t="n"/>
      <c r="Q37" s="43" t="n"/>
      <c r="R37" s="43" t="n"/>
      <c r="S37" s="43" t="n"/>
      <c r="T37" s="43" t="n"/>
      <c r="U37" s="43" t="n"/>
      <c r="V37" s="43" t="n"/>
    </row>
    <row r="39">
      <c r="A39" s="26" t="inlineStr">
        <is>
          <t xml:space="preserve">   Correlation Matrix  (Pearson r)</t>
        </is>
      </c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</row>
    <row r="40">
      <c r="A40" s="3" t="inlineStr"/>
      <c r="B40" s="3" t="inlineStr">
        <is>
          <t>Compl</t>
        </is>
      </c>
      <c r="C40" s="3" t="inlineStr">
        <is>
          <t>Score</t>
        </is>
      </c>
      <c r="D40" s="3" t="inlineStr">
        <is>
          <t>Habits</t>
        </is>
      </c>
      <c r="E40" s="3" t="inlineStr">
        <is>
          <t>Med</t>
        </is>
      </c>
      <c r="F40" s="3" t="inlineStr">
        <is>
          <t>Pages</t>
        </is>
      </c>
      <c r="G40" s="3" t="inlineStr">
        <is>
          <t>Study</t>
        </is>
      </c>
      <c r="H40" s="3" t="inlineStr">
        <is>
          <t>Gym</t>
        </is>
      </c>
      <c r="I40" s="3" t="inlineStr"/>
      <c r="J40" s="3" t="inlineStr"/>
      <c r="K40" s="3" t="inlineStr"/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</row>
    <row r="41">
      <c r="A41" s="52" t="inlineStr">
        <is>
          <t>Compl</t>
        </is>
      </c>
      <c r="B41" s="53" t="n">
        <v>1</v>
      </c>
      <c r="C41" s="54" t="n">
        <v>0</v>
      </c>
      <c r="D41" s="54" t="n">
        <v>0</v>
      </c>
      <c r="E41" s="55" t="n">
        <v>0.99</v>
      </c>
      <c r="F41" s="54" t="n">
        <v>0</v>
      </c>
      <c r="G41" s="54" t="n">
        <v>0</v>
      </c>
      <c r="H41" s="54" t="n">
        <v>0</v>
      </c>
      <c r="I41" s="25" t="n"/>
      <c r="J41" s="25" t="n"/>
      <c r="K41" s="25" t="n"/>
      <c r="L41" s="25" t="n"/>
      <c r="M41" s="25" t="n"/>
      <c r="N41" s="25" t="n"/>
      <c r="O41" s="25" t="n"/>
      <c r="P41" s="25" t="n"/>
      <c r="Q41" s="25" t="n"/>
      <c r="R41" s="25" t="n"/>
      <c r="S41" s="25" t="n"/>
      <c r="T41" s="25" t="n"/>
      <c r="U41" s="25" t="n"/>
      <c r="V41" s="25" t="n"/>
    </row>
    <row r="42">
      <c r="A42" s="52" t="inlineStr">
        <is>
          <t>Score</t>
        </is>
      </c>
      <c r="B42" s="54" t="n">
        <v>0</v>
      </c>
      <c r="C42" s="53" t="n">
        <v>1</v>
      </c>
      <c r="D42" s="54" t="n">
        <v>0</v>
      </c>
      <c r="E42" s="54" t="n">
        <v>0</v>
      </c>
      <c r="F42" s="54" t="n">
        <v>0</v>
      </c>
      <c r="G42" s="54" t="n">
        <v>0</v>
      </c>
      <c r="H42" s="54" t="n">
        <v>0</v>
      </c>
      <c r="I42" s="25" t="n"/>
      <c r="J42" s="25" t="n"/>
      <c r="K42" s="25" t="n"/>
      <c r="L42" s="25" t="n"/>
      <c r="M42" s="25" t="n"/>
      <c r="N42" s="25" t="n"/>
      <c r="O42" s="25" t="n"/>
      <c r="P42" s="25" t="n"/>
      <c r="Q42" s="25" t="n"/>
      <c r="R42" s="25" t="n"/>
      <c r="S42" s="25" t="n"/>
      <c r="T42" s="25" t="n"/>
      <c r="U42" s="25" t="n"/>
      <c r="V42" s="25" t="n"/>
    </row>
    <row r="43">
      <c r="A43" s="52" t="inlineStr">
        <is>
          <t>Habits</t>
        </is>
      </c>
      <c r="B43" s="54" t="n">
        <v>0</v>
      </c>
      <c r="C43" s="54" t="n">
        <v>0</v>
      </c>
      <c r="D43" s="53" t="n">
        <v>1</v>
      </c>
      <c r="E43" s="54" t="n">
        <v>0</v>
      </c>
      <c r="F43" s="54" t="n">
        <v>0</v>
      </c>
      <c r="G43" s="54" t="n">
        <v>0</v>
      </c>
      <c r="H43" s="54" t="n">
        <v>0</v>
      </c>
      <c r="I43" s="25" t="n"/>
      <c r="J43" s="25" t="n"/>
      <c r="K43" s="25" t="n"/>
      <c r="L43" s="25" t="n"/>
      <c r="M43" s="25" t="n"/>
      <c r="N43" s="25" t="n"/>
      <c r="O43" s="25" t="n"/>
      <c r="P43" s="25" t="n"/>
      <c r="Q43" s="25" t="n"/>
      <c r="R43" s="25" t="n"/>
      <c r="S43" s="25" t="n"/>
      <c r="T43" s="25" t="n"/>
      <c r="U43" s="25" t="n"/>
      <c r="V43" s="25" t="n"/>
    </row>
    <row r="44">
      <c r="A44" s="52" t="inlineStr">
        <is>
          <t>Med</t>
        </is>
      </c>
      <c r="B44" s="55" t="n">
        <v>0.99</v>
      </c>
      <c r="C44" s="54" t="n">
        <v>0</v>
      </c>
      <c r="D44" s="54" t="n">
        <v>0</v>
      </c>
      <c r="E44" s="53" t="n">
        <v>1</v>
      </c>
      <c r="F44" s="54" t="n">
        <v>0</v>
      </c>
      <c r="G44" s="54" t="n">
        <v>0</v>
      </c>
      <c r="H44" s="54" t="n">
        <v>0</v>
      </c>
      <c r="I44" s="25" t="n"/>
      <c r="J44" s="25" t="n"/>
      <c r="K44" s="25" t="n"/>
      <c r="L44" s="25" t="n"/>
      <c r="M44" s="25" t="n"/>
      <c r="N44" s="25" t="n"/>
      <c r="O44" s="25" t="n"/>
      <c r="P44" s="25" t="n"/>
      <c r="Q44" s="25" t="n"/>
      <c r="R44" s="25" t="n"/>
      <c r="S44" s="25" t="n"/>
      <c r="T44" s="25" t="n"/>
      <c r="U44" s="25" t="n"/>
      <c r="V44" s="25" t="n"/>
    </row>
    <row r="45">
      <c r="A45" s="52" t="inlineStr">
        <is>
          <t>Pages</t>
        </is>
      </c>
      <c r="B45" s="54" t="n">
        <v>0</v>
      </c>
      <c r="C45" s="54" t="n">
        <v>0</v>
      </c>
      <c r="D45" s="54" t="n">
        <v>0</v>
      </c>
      <c r="E45" s="54" t="n">
        <v>0</v>
      </c>
      <c r="F45" s="53" t="n">
        <v>1</v>
      </c>
      <c r="G45" s="54" t="n">
        <v>0</v>
      </c>
      <c r="H45" s="54" t="n">
        <v>0</v>
      </c>
      <c r="I45" s="25" t="n"/>
      <c r="J45" s="25" t="n"/>
      <c r="K45" s="25" t="n"/>
      <c r="L45" s="25" t="n"/>
      <c r="M45" s="25" t="n"/>
      <c r="N45" s="25" t="n"/>
      <c r="O45" s="25" t="n"/>
      <c r="P45" s="25" t="n"/>
      <c r="Q45" s="25" t="n"/>
      <c r="R45" s="25" t="n"/>
      <c r="S45" s="25" t="n"/>
      <c r="T45" s="25" t="n"/>
      <c r="U45" s="25" t="n"/>
      <c r="V45" s="25" t="n"/>
    </row>
    <row r="46">
      <c r="A46" s="52" t="inlineStr">
        <is>
          <t>Study</t>
        </is>
      </c>
      <c r="B46" s="54" t="n">
        <v>0</v>
      </c>
      <c r="C46" s="54" t="n">
        <v>0</v>
      </c>
      <c r="D46" s="54" t="n">
        <v>0</v>
      </c>
      <c r="E46" s="54" t="n">
        <v>0</v>
      </c>
      <c r="F46" s="54" t="n">
        <v>0</v>
      </c>
      <c r="G46" s="53" t="n">
        <v>1</v>
      </c>
      <c r="H46" s="54" t="n">
        <v>0</v>
      </c>
      <c r="I46" s="25" t="n"/>
      <c r="J46" s="25" t="n"/>
      <c r="K46" s="25" t="n"/>
      <c r="L46" s="25" t="n"/>
      <c r="M46" s="25" t="n"/>
      <c r="N46" s="25" t="n"/>
      <c r="O46" s="25" t="n"/>
      <c r="P46" s="25" t="n"/>
      <c r="Q46" s="25" t="n"/>
      <c r="R46" s="25" t="n"/>
      <c r="S46" s="25" t="n"/>
      <c r="T46" s="25" t="n"/>
      <c r="U46" s="25" t="n"/>
      <c r="V46" s="25" t="n"/>
    </row>
    <row r="47">
      <c r="A47" s="52" t="inlineStr">
        <is>
          <t>Gym</t>
        </is>
      </c>
      <c r="B47" s="54" t="n">
        <v>0</v>
      </c>
      <c r="C47" s="54" t="n">
        <v>0</v>
      </c>
      <c r="D47" s="54" t="n">
        <v>0</v>
      </c>
      <c r="E47" s="54" t="n">
        <v>0</v>
      </c>
      <c r="F47" s="54" t="n">
        <v>0</v>
      </c>
      <c r="G47" s="54" t="n">
        <v>0</v>
      </c>
      <c r="H47" s="53" t="n">
        <v>1</v>
      </c>
      <c r="I47" s="25" t="n"/>
      <c r="J47" s="25" t="n"/>
      <c r="K47" s="25" t="n"/>
      <c r="L47" s="25" t="n"/>
      <c r="M47" s="25" t="n"/>
      <c r="N47" s="25" t="n"/>
      <c r="O47" s="25" t="n"/>
      <c r="P47" s="25" t="n"/>
      <c r="Q47" s="25" t="n"/>
      <c r="R47" s="25" t="n"/>
      <c r="S47" s="25" t="n"/>
      <c r="T47" s="25" t="n"/>
      <c r="U47" s="25" t="n"/>
      <c r="V47" s="25" t="n"/>
    </row>
    <row r="48">
      <c r="A48" s="42" t="inlineStr">
        <is>
          <t xml:space="preserve">   n = 3. Correlations unreliable below n=10.</t>
        </is>
      </c>
      <c r="B48" s="43" t="n"/>
      <c r="C48" s="43" t="n"/>
      <c r="D48" s="43" t="n"/>
      <c r="E48" s="43" t="n"/>
      <c r="F48" s="43" t="n"/>
      <c r="G48" s="43" t="n"/>
      <c r="H48" s="43" t="n"/>
      <c r="I48" s="43" t="n"/>
      <c r="J48" s="43" t="n"/>
      <c r="K48" s="43" t="n"/>
      <c r="L48" s="43" t="n"/>
      <c r="M48" s="43" t="n"/>
      <c r="N48" s="43" t="n"/>
      <c r="O48" s="43" t="n"/>
      <c r="P48" s="43" t="n"/>
      <c r="Q48" s="43" t="n"/>
      <c r="R48" s="43" t="n"/>
      <c r="S48" s="43" t="n"/>
      <c r="T48" s="43" t="n"/>
      <c r="U48" s="43" t="n"/>
      <c r="V48" s="43" t="n"/>
    </row>
    <row r="50">
      <c r="A50" s="26" t="inlineStr">
        <is>
          <t xml:space="preserve">   Trend Analysis</t>
        </is>
      </c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</row>
    <row r="51">
      <c r="A51" s="3" t="inlineStr">
        <is>
          <t>Window</t>
        </is>
      </c>
      <c r="B51" s="3" t="inlineStr">
        <is>
          <t>Slope /day</t>
        </is>
      </c>
      <c r="C51" s="3" t="inlineStr">
        <is>
          <t>Direction</t>
        </is>
      </c>
      <c r="D51" s="3" t="inlineStr">
        <is>
          <t>R-squared</t>
        </is>
      </c>
      <c r="E51" s="3" t="inlineStr"/>
      <c r="F51" s="3" t="inlineStr"/>
      <c r="G51" s="3" t="inlineStr"/>
      <c r="H51" s="3" t="inlineStr"/>
      <c r="I51" s="3" t="inlineStr"/>
      <c r="J51" s="3" t="inlineStr"/>
      <c r="K51" s="3" t="inlineStr"/>
      <c r="L51" s="3" t="inlineStr"/>
      <c r="M51" s="3" t="inlineStr"/>
      <c r="N51" s="3" t="inlineStr"/>
      <c r="O51" s="3" t="inlineStr"/>
      <c r="P51" s="3" t="inlineStr"/>
      <c r="Q51" s="3" t="inlineStr"/>
      <c r="R51" s="3" t="inlineStr"/>
      <c r="S51" s="3" t="inlineStr"/>
      <c r="T51" s="3" t="inlineStr"/>
      <c r="U51" s="3" t="inlineStr"/>
      <c r="V51" s="3" t="inlineStr"/>
    </row>
    <row r="52">
      <c r="A52" s="13" t="inlineStr">
        <is>
          <t>Full</t>
        </is>
      </c>
      <c r="B52" s="56" t="n">
        <v>-0.01</v>
      </c>
      <c r="C52" s="46" t="inlineStr">
        <is>
          <t>Down</t>
        </is>
      </c>
      <c r="D52" s="57" t="n">
        <v>0.024</v>
      </c>
      <c r="E52" s="25" t="n"/>
      <c r="F52" s="25" t="n"/>
      <c r="G52" s="25" t="n"/>
      <c r="H52" s="25" t="n"/>
      <c r="I52" s="25" t="n"/>
      <c r="J52" s="25" t="n"/>
      <c r="K52" s="25" t="n"/>
      <c r="L52" s="25" t="n"/>
      <c r="M52" s="25" t="n"/>
      <c r="N52" s="25" t="n"/>
      <c r="O52" s="25" t="n"/>
      <c r="P52" s="25" t="n"/>
      <c r="Q52" s="25" t="n"/>
      <c r="R52" s="25" t="n"/>
      <c r="S52" s="25" t="n"/>
      <c r="T52" s="25" t="n"/>
      <c r="U52" s="25" t="n"/>
      <c r="V52" s="25" t="n"/>
    </row>
    <row r="53">
      <c r="A53" s="13" t="inlineStr">
        <is>
          <t>Last 7d</t>
        </is>
      </c>
      <c r="B53" s="56" t="n">
        <v>-0.01</v>
      </c>
      <c r="C53" s="46" t="inlineStr">
        <is>
          <t>Down</t>
        </is>
      </c>
      <c r="D53" s="57" t="n">
        <v>0.024</v>
      </c>
      <c r="E53" s="25" t="n"/>
      <c r="F53" s="25" t="n"/>
      <c r="G53" s="25" t="n"/>
      <c r="H53" s="25" t="n"/>
      <c r="I53" s="25" t="n"/>
      <c r="J53" s="25" t="n"/>
      <c r="K53" s="25" t="n"/>
      <c r="L53" s="25" t="n"/>
      <c r="M53" s="25" t="n"/>
      <c r="N53" s="25" t="n"/>
      <c r="O53" s="25" t="n"/>
      <c r="P53" s="25" t="n"/>
      <c r="Q53" s="25" t="n"/>
      <c r="R53" s="25" t="n"/>
      <c r="S53" s="25" t="n"/>
      <c r="T53" s="25" t="n"/>
      <c r="U53" s="25" t="n"/>
      <c r="V53" s="25" t="n"/>
    </row>
    <row r="54">
      <c r="A54" s="13" t="inlineStr">
        <is>
          <t>Last 14d</t>
        </is>
      </c>
      <c r="B54" s="56" t="n">
        <v>-0.01</v>
      </c>
      <c r="C54" s="46" t="inlineStr">
        <is>
          <t>Down</t>
        </is>
      </c>
      <c r="D54" s="57" t="n">
        <v>0.024</v>
      </c>
      <c r="E54" s="25" t="n"/>
      <c r="F54" s="25" t="n"/>
      <c r="G54" s="25" t="n"/>
      <c r="H54" s="25" t="n"/>
      <c r="I54" s="25" t="n"/>
      <c r="J54" s="25" t="n"/>
      <c r="K54" s="25" t="n"/>
      <c r="L54" s="25" t="n"/>
      <c r="M54" s="25" t="n"/>
      <c r="N54" s="25" t="n"/>
      <c r="O54" s="25" t="n"/>
      <c r="P54" s="25" t="n"/>
      <c r="Q54" s="25" t="n"/>
      <c r="R54" s="25" t="n"/>
      <c r="S54" s="25" t="n"/>
      <c r="T54" s="25" t="n"/>
      <c r="U54" s="25" t="n"/>
      <c r="V54" s="25" t="n"/>
    </row>
    <row r="56">
      <c r="A56" s="26" t="inlineStr">
        <is>
          <t xml:space="preserve">   Weekday vs Weekend</t>
        </is>
      </c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</row>
    <row r="57">
      <c r="A57" s="3" t="inlineStr"/>
      <c r="B57" s="3" t="inlineStr">
        <is>
          <t>n</t>
        </is>
      </c>
      <c r="C57" s="3" t="inlineStr">
        <is>
          <t>Mean %</t>
        </is>
      </c>
      <c r="D57" s="3" t="inlineStr">
        <is>
          <t>SD</t>
        </is>
      </c>
      <c r="E57" s="3" t="inlineStr">
        <is>
          <t>Score</t>
        </is>
      </c>
      <c r="F57" s="3" t="inlineStr">
        <is>
          <t>Habits</t>
        </is>
      </c>
      <c r="G57" s="3" t="inlineStr"/>
      <c r="H57" s="3" t="inlineStr"/>
      <c r="I57" s="3" t="inlineStr"/>
      <c r="J57" s="3" t="inlineStr"/>
      <c r="K57" s="3" t="inlineStr"/>
      <c r="L57" s="3" t="inlineStr"/>
      <c r="M57" s="3" t="inlineStr"/>
      <c r="N57" s="3" t="inlineStr"/>
      <c r="O57" s="3" t="inlineStr"/>
      <c r="P57" s="3" t="inlineStr"/>
      <c r="Q57" s="3" t="inlineStr"/>
      <c r="R57" s="3" t="inlineStr"/>
      <c r="S57" s="3" t="inlineStr"/>
      <c r="T57" s="3" t="inlineStr"/>
      <c r="U57" s="3" t="inlineStr"/>
      <c r="V57" s="3" t="inlineStr"/>
    </row>
    <row r="58">
      <c r="A58" s="58" t="inlineStr">
        <is>
          <t>Weekday</t>
        </is>
      </c>
      <c r="B58" s="16" t="n">
        <v>2</v>
      </c>
      <c r="C58" s="59" t="n">
        <v>0.12</v>
      </c>
      <c r="D58" s="14" t="n">
        <v>8.5</v>
      </c>
      <c r="E58" s="16" t="n">
        <v>0</v>
      </c>
      <c r="F58" s="60" t="n">
        <v>0</v>
      </c>
      <c r="G58" s="25" t="n"/>
      <c r="H58" s="25" t="n"/>
      <c r="I58" s="25" t="n"/>
      <c r="J58" s="25" t="n"/>
      <c r="K58" s="25" t="n"/>
      <c r="L58" s="25" t="n"/>
      <c r="M58" s="25" t="n"/>
      <c r="N58" s="25" t="n"/>
      <c r="O58" s="25" t="n"/>
      <c r="P58" s="25" t="n"/>
      <c r="Q58" s="25" t="n"/>
      <c r="R58" s="25" t="n"/>
      <c r="S58" s="25" t="n"/>
      <c r="T58" s="25" t="n"/>
      <c r="U58" s="25" t="n"/>
      <c r="V58" s="25" t="n"/>
    </row>
    <row r="59">
      <c r="A59" s="58" t="inlineStr">
        <is>
          <t>Weekend</t>
        </is>
      </c>
      <c r="B59" s="16" t="n">
        <v>1</v>
      </c>
      <c r="C59" s="59" t="n">
        <v>0.08</v>
      </c>
      <c r="D59" s="14" t="n">
        <v>0</v>
      </c>
      <c r="E59" s="16" t="n">
        <v>0</v>
      </c>
      <c r="F59" s="60" t="n">
        <v>0</v>
      </c>
      <c r="G59" s="25" t="n"/>
      <c r="H59" s="25" t="n"/>
      <c r="I59" s="25" t="n"/>
      <c r="J59" s="25" t="n"/>
      <c r="K59" s="25" t="n"/>
      <c r="L59" s="25" t="n"/>
      <c r="M59" s="25" t="n"/>
      <c r="N59" s="25" t="n"/>
      <c r="O59" s="25" t="n"/>
      <c r="P59" s="25" t="n"/>
      <c r="Q59" s="25" t="n"/>
      <c r="R59" s="25" t="n"/>
      <c r="S59" s="25" t="n"/>
      <c r="T59" s="25" t="n"/>
      <c r="U59" s="25" t="n"/>
      <c r="V59" s="25" t="n"/>
    </row>
    <row r="62">
      <c r="A62" s="26" t="inlineStr">
        <is>
          <t xml:space="preserve">   Phase Comparison</t>
        </is>
      </c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</row>
    <row r="63">
      <c r="A63" s="3" t="inlineStr">
        <is>
          <t>Phase</t>
        </is>
      </c>
      <c r="B63" s="3" t="inlineStr">
        <is>
          <t>n</t>
        </is>
      </c>
      <c r="C63" s="3" t="inlineStr">
        <is>
          <t>Mean %</t>
        </is>
      </c>
      <c r="D63" s="3" t="inlineStr">
        <is>
          <t>SD</t>
        </is>
      </c>
      <c r="E63" s="3" t="inlineStr">
        <is>
          <t>Score</t>
        </is>
      </c>
      <c r="F63" s="3" t="inlineStr">
        <is>
          <t>Habits</t>
        </is>
      </c>
      <c r="G63" s="3" t="inlineStr">
        <is>
          <t>Med %</t>
        </is>
      </c>
      <c r="H63" s="3" t="inlineStr">
        <is>
          <t>Pages %</t>
        </is>
      </c>
      <c r="I63" s="3" t="inlineStr"/>
      <c r="J63" s="3" t="inlineStr"/>
      <c r="K63" s="3" t="inlineStr"/>
      <c r="L63" s="3" t="inlineStr"/>
      <c r="M63" s="3" t="inlineStr"/>
      <c r="N63" s="3" t="inlineStr"/>
      <c r="O63" s="3" t="inlineStr"/>
      <c r="P63" s="3" t="inlineStr"/>
      <c r="Q63" s="3" t="inlineStr"/>
      <c r="R63" s="3" t="inlineStr"/>
      <c r="S63" s="3" t="inlineStr"/>
      <c r="T63" s="3" t="inlineStr"/>
      <c r="U63" s="3" t="inlineStr"/>
      <c r="V63" s="3" t="inlineStr"/>
    </row>
    <row r="64">
      <c r="A64" s="61" t="inlineStr">
        <is>
          <t>Integration</t>
        </is>
      </c>
      <c r="B64" s="16" t="n">
        <v>3</v>
      </c>
      <c r="C64" s="59" t="n">
        <v>0.11</v>
      </c>
      <c r="D64" s="14" t="n">
        <v>6.4</v>
      </c>
      <c r="E64" s="16" t="n">
        <v>0</v>
      </c>
      <c r="F64" s="60" t="n">
        <v>0</v>
      </c>
      <c r="G64" s="62" t="n">
        <v>33</v>
      </c>
      <c r="H64" s="62" t="n">
        <v>0</v>
      </c>
      <c r="I64" s="25" t="n"/>
      <c r="J64" s="25" t="n"/>
      <c r="K64" s="25" t="n"/>
      <c r="L64" s="25" t="n"/>
      <c r="M64" s="25" t="n"/>
      <c r="N64" s="25" t="n"/>
      <c r="O64" s="25" t="n"/>
      <c r="P64" s="25" t="n"/>
      <c r="Q64" s="25" t="n"/>
      <c r="R64" s="25" t="n"/>
      <c r="S64" s="25" t="n"/>
      <c r="T64" s="25" t="n"/>
      <c r="U64" s="25" t="n"/>
      <c r="V64" s="25" t="n"/>
    </row>
    <row r="66">
      <c r="A66" s="26" t="inlineStr">
        <is>
          <t xml:space="preserve">   Key Dates</t>
        </is>
      </c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</row>
    <row r="67">
      <c r="A67" s="58" t="inlineStr">
        <is>
          <t>Days to CPA Exam</t>
        </is>
      </c>
      <c r="B67" s="63" t="inlineStr">
        <is>
          <t>-135</t>
        </is>
      </c>
      <c r="C67" s="51" t="inlineStr">
        <is>
          <t>May 30, 2026</t>
        </is>
      </c>
      <c r="D67" s="25" t="n"/>
      <c r="E67" s="25" t="n"/>
      <c r="F67" s="25" t="n"/>
      <c r="G67" s="25" t="n"/>
      <c r="H67" s="25" t="n"/>
      <c r="I67" s="25" t="n"/>
      <c r="J67" s="25" t="n"/>
      <c r="K67" s="25" t="n"/>
      <c r="L67" s="25" t="n"/>
      <c r="M67" s="25" t="n"/>
      <c r="N67" s="25" t="n"/>
      <c r="O67" s="25" t="n"/>
      <c r="P67" s="25" t="n"/>
      <c r="Q67" s="25" t="n"/>
      <c r="R67" s="25" t="n"/>
      <c r="S67" s="25" t="n"/>
      <c r="T67" s="25" t="n"/>
      <c r="U67" s="25" t="n"/>
      <c r="V67" s="25" t="n"/>
    </row>
    <row r="68">
      <c r="A68" s="58" t="inlineStr">
        <is>
          <t>Reset Day</t>
        </is>
      </c>
      <c r="B68" s="63" t="inlineStr">
        <is>
          <t>210 / 90</t>
        </is>
      </c>
      <c r="C68" s="51" t="inlineStr">
        <is>
          <t>Integration</t>
        </is>
      </c>
      <c r="D68" s="25" t="n"/>
      <c r="E68" s="25" t="n"/>
      <c r="F68" s="25" t="n"/>
      <c r="G68" s="25" t="n"/>
      <c r="H68" s="25" t="n"/>
      <c r="I68" s="25" t="n"/>
      <c r="J68" s="25" t="n"/>
      <c r="K68" s="25" t="n"/>
      <c r="L68" s="25" t="n"/>
      <c r="M68" s="25" t="n"/>
      <c r="N68" s="25" t="n"/>
      <c r="O68" s="25" t="n"/>
      <c r="P68" s="25" t="n"/>
      <c r="Q68" s="25" t="n"/>
      <c r="R68" s="25" t="n"/>
      <c r="S68" s="25" t="n"/>
      <c r="T68" s="25" t="n"/>
      <c r="U68" s="25" t="n"/>
      <c r="V68" s="25" t="n"/>
    </row>
    <row r="69">
      <c r="A69" s="58" t="inlineStr">
        <is>
          <t>Current Streak</t>
        </is>
      </c>
      <c r="B69" s="63" t="inlineStr">
        <is>
          <t>0d above 50%</t>
        </is>
      </c>
      <c r="C69" s="51" t="inlineStr">
        <is>
          <t>Best: 0d</t>
        </is>
      </c>
      <c r="D69" s="25" t="n"/>
      <c r="E69" s="25" t="n"/>
      <c r="F69" s="25" t="n"/>
      <c r="G69" s="25" t="n"/>
      <c r="H69" s="25" t="n"/>
      <c r="I69" s="25" t="n"/>
      <c r="J69" s="25" t="n"/>
      <c r="K69" s="25" t="n"/>
      <c r="L69" s="25" t="n"/>
      <c r="M69" s="25" t="n"/>
      <c r="N69" s="25" t="n"/>
      <c r="O69" s="25" t="n"/>
      <c r="P69" s="25" t="n"/>
      <c r="Q69" s="25" t="n"/>
      <c r="R69" s="25" t="n"/>
      <c r="S69" s="25" t="n"/>
      <c r="T69" s="25" t="n"/>
      <c r="U69" s="25" t="n"/>
      <c r="V69" s="25" t="n"/>
    </row>
    <row r="72">
      <c r="A72" s="64" t="inlineStr">
        <is>
          <t>Date</t>
        </is>
      </c>
      <c r="B72" s="64" t="inlineStr">
        <is>
          <t>Compl%</t>
        </is>
      </c>
      <c r="C72" s="64" t="inlineStr">
        <is>
          <t>7d Avg</t>
        </is>
      </c>
      <c r="D72" s="64" t="inlineStr">
        <is>
          <t>Score</t>
        </is>
      </c>
      <c r="E72" s="64" t="inlineStr">
        <is>
          <t>7d Score</t>
        </is>
      </c>
      <c r="F72" s="64" t="inlineStr">
        <is>
          <t>Habits</t>
        </is>
      </c>
      <c r="G72" s="64" t="inlineStr">
        <is>
          <t>Med</t>
        </is>
      </c>
      <c r="H72" s="64" t="inlineStr">
        <is>
          <t>Pages</t>
        </is>
      </c>
      <c r="I72" s="64" t="inlineStr">
        <is>
          <t>Study</t>
        </is>
      </c>
      <c r="J72" s="64" t="inlineStr">
        <is>
          <t>Gym</t>
        </is>
      </c>
    </row>
    <row r="73">
      <c r="A73" s="65" t="inlineStr">
        <is>
          <t>2026-05-10</t>
        </is>
      </c>
      <c r="B73" t="n">
        <v>8</v>
      </c>
      <c r="C73" t="n">
        <v>8</v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</row>
    <row r="74">
      <c r="A74" s="65" t="inlineStr">
        <is>
          <t>2026-05-12</t>
        </is>
      </c>
      <c r="B74" t="n">
        <v>18</v>
      </c>
      <c r="C74" t="n">
        <v>13</v>
      </c>
      <c r="D74" t="n">
        <v>0</v>
      </c>
      <c r="E74" t="n">
        <v>0</v>
      </c>
      <c r="F74" t="n">
        <v>0</v>
      </c>
      <c r="G74" t="n">
        <v>1</v>
      </c>
      <c r="H74" t="n">
        <v>0</v>
      </c>
      <c r="I74" t="n">
        <v>0</v>
      </c>
      <c r="J74" t="n">
        <v>0</v>
      </c>
    </row>
    <row r="75">
      <c r="A75" s="65" t="inlineStr">
        <is>
          <t>2026-06-30</t>
        </is>
      </c>
      <c r="B75" t="n">
        <v>6</v>
      </c>
      <c r="C75" t="n">
        <v>10.7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</row>
    <row r="167">
      <c r="A167" s="66" t="inlineStr">
        <is>
          <t>Category</t>
        </is>
      </c>
      <c r="B167" s="66" t="inlineStr">
        <is>
          <t>Mean</t>
        </is>
      </c>
    </row>
    <row r="168">
      <c r="A168" s="65" t="inlineStr">
        <is>
          <t>Morning Ritual</t>
        </is>
      </c>
      <c r="B168" t="n">
        <v>0</v>
      </c>
    </row>
    <row r="169">
      <c r="A169" s="65" t="inlineStr">
        <is>
          <t>CPA Study</t>
        </is>
      </c>
      <c r="B169" t="n">
        <v>0</v>
      </c>
    </row>
    <row r="170">
      <c r="A170" s="65" t="inlineStr">
        <is>
          <t>Work Boundaries</t>
        </is>
      </c>
      <c r="B170" t="n">
        <v>0</v>
      </c>
    </row>
    <row r="171">
      <c r="A171" s="65" t="inlineStr">
        <is>
          <t>Billable Hours</t>
        </is>
      </c>
      <c r="B171" t="n">
        <v>0</v>
      </c>
    </row>
    <row r="172">
      <c r="A172" s="65" t="inlineStr">
        <is>
          <t>Gym / Mobility</t>
        </is>
      </c>
      <c r="B172" t="n">
        <v>0</v>
      </c>
    </row>
    <row r="173">
      <c r="A173" s="65" t="inlineStr">
        <is>
          <t>Evening Protocol</t>
        </is>
      </c>
      <c r="B173" t="n">
        <v>0</v>
      </c>
    </row>
    <row r="174">
      <c r="A174" s="65" t="inlineStr">
        <is>
          <t>Emotional Regulation</t>
        </is>
      </c>
      <c r="B174" t="n">
        <v>0</v>
      </c>
    </row>
    <row r="175">
      <c r="A175" s="65" t="inlineStr">
        <is>
          <t>Shutdown Ritual</t>
        </is>
      </c>
      <c r="B175" t="n">
        <v>0</v>
      </c>
    </row>
    <row r="176">
      <c r="A176" s="65" t="inlineStr">
        <is>
          <t>Observer Position</t>
        </is>
      </c>
      <c r="B176" t="n">
        <v>0</v>
      </c>
    </row>
    <row r="177">
      <c r="A177" s="65" t="inlineStr">
        <is>
          <t>Sleep</t>
        </is>
      </c>
      <c r="B177" t="n">
        <v>0</v>
      </c>
    </row>
  </sheetData>
  <autoFilter ref="A2:V5"/>
  <mergeCells count="12">
    <mergeCell ref="A19:V19"/>
    <mergeCell ref="A66:V66"/>
    <mergeCell ref="A1:V1"/>
    <mergeCell ref="A37:V37"/>
    <mergeCell ref="A32:V32"/>
    <mergeCell ref="A8:V8"/>
    <mergeCell ref="A17:V17"/>
    <mergeCell ref="A50:V50"/>
    <mergeCell ref="A56:V56"/>
    <mergeCell ref="A62:V62"/>
    <mergeCell ref="A39:V39"/>
    <mergeCell ref="A48:V48"/>
  </mergeCells>
  <conditionalFormatting sqref="G3:G5">
    <cfRule type="dataBar" priority="1">
      <dataBar>
        <cfvo type="num" val="0"/>
        <cfvo type="num" val="1"/>
        <color rgb="008B7355"/>
      </dataBar>
    </cfRule>
  </conditionalFormatting>
  <conditionalFormatting sqref="H3:H5">
    <cfRule type="colorScale" priority="2">
      <colorScale>
        <cfvo type="num" val="0"/>
        <cfvo type="num" val="50"/>
        <cfvo type="num" val="100"/>
        <color rgb="00F5F5F5"/>
        <color rgb="00D4C5A0"/>
        <color rgb="008B7355"/>
      </colorScale>
    </cfRule>
  </conditionalFormatting>
  <conditionalFormatting sqref="U3:U5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B21:B30">
    <cfRule type="dataBar" priority="5">
      <dataBar>
        <cfvo type="num" val="0"/>
        <cfvo type="num" val="10"/>
        <color rgb="008B7355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2026-10-11T21:48:20Z</dcterms:created>
  <dcterms:modified xsi:type="dcterms:W3CDTF">2026-10-11T21:48:21Z</dcterms:modified>
</cp:coreProperties>
</file>